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311.xml" ContentType="application/vnd.openxmlformats-officedocument.spreadsheetml.revisionLog+xml"/>
  <Override PartName="/xl/revisions/revisionLog12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Проект_2025_2027\КОРРЕКТИРОВКИ\4 квартал 2025\сессия октябрь\ПОПРАВКА_октябрь\Решение + Приложения_Поправка_октябрь\"/>
    </mc:Choice>
  </mc:AlternateContent>
  <bookViews>
    <workbookView xWindow="-120" yWindow="-120" windowWidth="29040" windowHeight="15840"/>
  </bookViews>
  <sheets>
    <sheet name="Приложение 1" sheetId="1" r:id="rId1"/>
  </sheets>
  <definedNames>
    <definedName name="Z_40DDF11F_744A_43A0_94EB_1562E9686A06_.wvu.PrintArea" localSheetId="0" hidden="1">'Приложение 1'!$A$1:$D$56</definedName>
    <definedName name="Z_9ACEDEBF_1F7A_4BA2_9E8E_9E751E4F6B9C_.wvu.PrintArea" localSheetId="0" hidden="1">'Приложение 1'!$A$1:$D$56</definedName>
    <definedName name="Z_C2B321FE_690D_455F_A14F_2D5A4C189120_.wvu.PrintArea" localSheetId="0" hidden="1">'Приложение 1'!$A$1:$D$56</definedName>
    <definedName name="Z_C99A1D1D_8427_4633_80AA_C3639AFC1CB5_.wvu.PrintArea" localSheetId="0" hidden="1">'Приложение 1'!$A$1:$D$56</definedName>
    <definedName name="Z_D895BC5E_4DE7_4E38_A855_204E9DB171C1_.wvu.PrintArea" localSheetId="0" hidden="1">'Приложение 1'!$A$1:$D$56</definedName>
    <definedName name="_xlnm.Print_Area" localSheetId="0">'Приложение 1'!$A$1:$D$56</definedName>
  </definedNames>
  <calcPr calcId="152511"/>
  <customWorkbookViews>
    <customWorkbookView name="smart - Личное представление" guid="{D895BC5E-4DE7-4E38-A855-204E9DB171C1}" mergeInterval="0" personalView="1" maximized="1" xWindow="-8" yWindow="-8" windowWidth="1936" windowHeight="1056" activeSheetId="1"/>
    <customWorkbookView name="Шурыгина С.В. - Личное представление" guid="{C99A1D1D-8427-4633-80AA-C3639AFC1CB5}" mergeInterval="0" personalView="1" maximized="1" xWindow="1" yWindow="1" windowWidth="1916" windowHeight="802" activeSheetId="1"/>
    <customWorkbookView name="Парфененко А.В. - Личное представление" guid="{40DDF11F-744A-43A0-94EB-1562E9686A06}" mergeInterval="0" personalView="1" maximized="1" xWindow="-8" yWindow="-8" windowWidth="1936" windowHeight="1056" activeSheetId="1"/>
    <customWorkbookView name="Чумакова С.А. - Личное представление" guid="{C2B321FE-690D-455F-A14F-2D5A4C189120}" mergeInterval="0" personalView="1" maximized="1" xWindow="1" yWindow="1" windowWidth="1920" windowHeight="850" activeSheetId="1"/>
    <customWorkbookView name="Кириллова О.Н. - Личное представление" guid="{9ACEDEBF-1F7A-4BA2-9E8E-9E751E4F6B9C}" mergeInterval="0" personalView="1" maximized="1" xWindow="1911" yWindow="-9" windowWidth="1938" windowHeight="109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6" i="1" l="1"/>
  <c r="C14" i="1"/>
  <c r="D14" i="1"/>
  <c r="D13" i="1"/>
  <c r="D12" i="1"/>
  <c r="C11" i="1"/>
  <c r="C26" i="1" s="1"/>
  <c r="B11" i="1"/>
  <c r="D11" i="1" l="1"/>
</calcChain>
</file>

<file path=xl/sharedStrings.xml><?xml version="1.0" encoding="utf-8"?>
<sst xmlns="http://schemas.openxmlformats.org/spreadsheetml/2006/main" count="28" uniqueCount="28">
  <si>
    <t>Наименование</t>
  </si>
  <si>
    <t xml:space="preserve">Утверждено </t>
  </si>
  <si>
    <t>Изменение</t>
  </si>
  <si>
    <t>Утверждено 
с учетом изменений</t>
  </si>
  <si>
    <t>(тыс.руб.)</t>
  </si>
  <si>
    <t>1. ДОХОДЫ</t>
  </si>
  <si>
    <t>Налоговые доходы</t>
  </si>
  <si>
    <t>Неналоговые доходы</t>
  </si>
  <si>
    <t>Безвозмездные поступления</t>
  </si>
  <si>
    <t>2. РАСХОДЫ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</si>
  <si>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</si>
  <si>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</si>
  <si>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</si>
  <si>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</si>
  <si>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</si>
  <si>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</si>
  <si>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</si>
  <si>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</si>
  <si>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</si>
  <si>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Обслуживание государственного и муниципального долга</t>
  </si>
  <si>
    <t>3. ДЕФИЦИТ</t>
  </si>
  <si>
    <t xml:space="preserve">                   «Приложение 1</t>
  </si>
  <si>
    <t xml:space="preserve">                   к Решению Думы ЗАТО Северск</t>
  </si>
  <si>
    <r>
      <t xml:space="preserve">                   от  </t>
    </r>
    <r>
      <rPr>
        <u/>
        <sz val="12"/>
        <color theme="1"/>
        <rFont val="Times New Roman"/>
        <family val="1"/>
        <charset val="204"/>
      </rPr>
      <t>24.12.2024</t>
    </r>
    <r>
      <rPr>
        <sz val="12"/>
        <color theme="1"/>
        <rFont val="Times New Roman"/>
        <family val="1"/>
        <charset val="204"/>
      </rPr>
      <t xml:space="preserve">  №  </t>
    </r>
    <r>
      <rPr>
        <u/>
        <sz val="12"/>
        <color theme="1"/>
        <rFont val="Times New Roman"/>
        <family val="1"/>
        <charset val="204"/>
      </rPr>
      <t>54/1</t>
    </r>
  </si>
  <si>
    <t>Основные параметры бюджета ЗАТО Северск на 2025 год</t>
  </si>
  <si>
    <t>-166 176,89;</t>
  </si>
  <si>
    <t>Кириллова Ольга Николаевна</t>
  </si>
  <si>
    <t>77 38 60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</si>
</sst>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u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3" fillId="0" borderId="0" xfId="1" applyFont="1" applyAlignment="1"/>
    <xf numFmtId="0" fontId="4" fillId="0" borderId="0" xfId="2"/>
    <xf numFmtId="0" fontId="3" fillId="0" borderId="0" xfId="1" applyFont="1" applyAlignment="1">
      <alignment horizontal="left"/>
    </xf>
    <xf numFmtId="0" fontId="3" fillId="0" borderId="1" xfId="2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 wrapText="1"/>
    </xf>
    <xf numFmtId="0" fontId="4" fillId="0" borderId="0" xfId="3"/>
    <xf numFmtId="0" fontId="3" fillId="0" borderId="1" xfId="5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left" vertical="top" wrapText="1"/>
    </xf>
    <xf numFmtId="0" fontId="5" fillId="0" borderId="0" xfId="2" applyFont="1"/>
    <xf numFmtId="0" fontId="5" fillId="0" borderId="0" xfId="2" applyFont="1" applyAlignment="1">
      <alignment vertical="center"/>
    </xf>
    <xf numFmtId="0" fontId="3" fillId="0" borderId="0" xfId="1" applyFont="1" applyAlignment="1">
      <alignment vertical="center" wrapText="1"/>
    </xf>
    <xf numFmtId="0" fontId="5" fillId="0" borderId="0" xfId="2" applyFont="1" applyAlignment="1">
      <alignment horizontal="left" vertical="center"/>
    </xf>
    <xf numFmtId="0" fontId="5" fillId="0" borderId="1" xfId="4" applyNumberFormat="1" applyFont="1" applyBorder="1" applyAlignment="1">
      <alignment horizontal="left" vertical="top" wrapText="1"/>
    </xf>
    <xf numFmtId="4" fontId="4" fillId="0" borderId="0" xfId="2" applyNumberFormat="1"/>
    <xf numFmtId="0" fontId="6" fillId="2" borderId="0" xfId="0" applyFont="1" applyFill="1" applyAlignment="1">
      <alignment vertical="center"/>
    </xf>
    <xf numFmtId="0" fontId="8" fillId="2" borderId="0" xfId="2" applyFont="1" applyFill="1"/>
    <xf numFmtId="0" fontId="4" fillId="2" borderId="0" xfId="2" applyFill="1"/>
    <xf numFmtId="14" fontId="5" fillId="2" borderId="0" xfId="2" applyNumberFormat="1" applyFont="1" applyFill="1" applyAlignment="1">
      <alignment horizontal="left"/>
    </xf>
    <xf numFmtId="4" fontId="5" fillId="2" borderId="1" xfId="3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5" fillId="2" borderId="1" xfId="3" quotePrefix="1" applyNumberFormat="1" applyFont="1" applyFill="1" applyBorder="1" applyAlignment="1">
      <alignment horizontal="right"/>
    </xf>
    <xf numFmtId="4" fontId="4" fillId="0" borderId="0" xfId="3" applyNumberFormat="1"/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3" fillId="0" borderId="0" xfId="1" applyFont="1" applyAlignment="1">
      <alignment horizontal="center"/>
    </xf>
    <xf numFmtId="0" fontId="0" fillId="0" borderId="0" xfId="0" applyAlignment="1"/>
    <xf numFmtId="4" fontId="9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 vertical="center"/>
    </xf>
  </cellXfs>
  <cellStyles count="12">
    <cellStyle name="Обычный" xfId="0" builtinId="0"/>
    <cellStyle name="Обычный 2" xfId="2"/>
    <cellStyle name="Обычный 2 2" xfId="3"/>
    <cellStyle name="Обычный 2 3" xfId="6"/>
    <cellStyle name="Обычный 2 4" xfId="4"/>
    <cellStyle name="Обычный 2 5" xfId="7"/>
    <cellStyle name="Обычный 2 6" xfId="8"/>
    <cellStyle name="Обычный 3" xfId="1"/>
    <cellStyle name="Обычный 4" xfId="9"/>
    <cellStyle name="Обычный 6" xfId="5"/>
    <cellStyle name="Обычный 6 2" xfId="10"/>
    <cellStyle name="Обычный 6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11.xml"/><Relationship Id="rId39" Type="http://schemas.openxmlformats.org/officeDocument/2006/relationships/revisionLog" Target="revisionLog6.xml"/><Relationship Id="rId34" Type="http://schemas.openxmlformats.org/officeDocument/2006/relationships/revisionLog" Target="revisionLog5.xml"/><Relationship Id="rId33" Type="http://schemas.openxmlformats.org/officeDocument/2006/relationships/revisionLog" Target="revisionLog4.xml"/><Relationship Id="rId38" Type="http://schemas.openxmlformats.org/officeDocument/2006/relationships/revisionLog" Target="revisionLog1.xml"/><Relationship Id="rId29" Type="http://schemas.openxmlformats.org/officeDocument/2006/relationships/revisionLog" Target="revisionLog12.xml"/><Relationship Id="rId32" Type="http://schemas.openxmlformats.org/officeDocument/2006/relationships/revisionLog" Target="revisionLog3.xml"/><Relationship Id="rId37" Type="http://schemas.openxmlformats.org/officeDocument/2006/relationships/revisionLog" Target="revisionLog13.xml"/><Relationship Id="rId28" Type="http://schemas.openxmlformats.org/officeDocument/2006/relationships/revisionLog" Target="revisionLog121.xml"/><Relationship Id="rId36" Type="http://schemas.openxmlformats.org/officeDocument/2006/relationships/revisionLog" Target="revisionLog131.xml"/><Relationship Id="rId31" Type="http://schemas.openxmlformats.org/officeDocument/2006/relationships/revisionLog" Target="revisionLog1311.xml"/><Relationship Id="rId27" Type="http://schemas.openxmlformats.org/officeDocument/2006/relationships/revisionLog" Target="revisionLog1211.xml"/><Relationship Id="rId30" Type="http://schemas.openxmlformats.org/officeDocument/2006/relationships/revisionLog" Target="revisionLog2.xml"/><Relationship Id="rId35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95F5811-1046-46D5-9641-101C29A55E1A}" diskRevisions="1" revisionId="303" version="15">
  <header guid="{85A4C046-BF4E-4B91-A9B2-4C6DAE0931C6}" dateTime="2025-10-14T14:05:26" maxSheetId="2" userName="Чумакова С.А." r:id="rId26" minRId="185" maxRId="226">
    <sheetIdMap count="1">
      <sheetId val="1"/>
    </sheetIdMap>
  </header>
  <header guid="{6509C998-F043-49BD-BD5E-75D893979067}" dateTime="2025-10-14T14:12:48" maxSheetId="2" userName="Чумакова С.А." r:id="rId27" minRId="227" maxRId="241">
    <sheetIdMap count="1">
      <sheetId val="1"/>
    </sheetIdMap>
  </header>
  <header guid="{F37CA57F-3C68-4C8F-ABDA-F16D7DC95349}" dateTime="2025-10-14T14:12:55" maxSheetId="2" userName="Чумакова С.А." r:id="rId28">
    <sheetIdMap count="1">
      <sheetId val="1"/>
    </sheetIdMap>
  </header>
  <header guid="{780F24CD-3D62-45D6-B002-704D70C24B29}" dateTime="2025-10-14T14:16:27" maxSheetId="2" userName="Чумакова С.А." r:id="rId29" minRId="244" maxRId="260">
    <sheetIdMap count="1">
      <sheetId val="1"/>
    </sheetIdMap>
  </header>
  <header guid="{64C354AC-A5D6-4E58-AA37-2674820CC1E6}" dateTime="2025-10-14T14:50:34" maxSheetId="2" userName="Парфененко А.В." r:id="rId30" minRId="262" maxRId="270">
    <sheetIdMap count="1">
      <sheetId val="1"/>
    </sheetIdMap>
  </header>
  <header guid="{15553CE8-3233-4208-87E3-FA040E4E8160}" dateTime="2025-10-14T14:57:22" maxSheetId="2" userName="Шурыгина С.В." r:id="rId31">
    <sheetIdMap count="1">
      <sheetId val="1"/>
    </sheetIdMap>
  </header>
  <header guid="{78F313D8-80EA-45F7-B9BF-5A4783D5F605}" dateTime="2025-10-14T17:15:15" maxSheetId="2" userName="Кириллова О.Н." r:id="rId32">
    <sheetIdMap count="1">
      <sheetId val="1"/>
    </sheetIdMap>
  </header>
  <header guid="{D8348AAC-C8E9-4D74-89C8-D5295098B05D}" dateTime="2025-10-15T08:56:22" maxSheetId="2" userName="smart" r:id="rId33">
    <sheetIdMap count="1">
      <sheetId val="1"/>
    </sheetIdMap>
  </header>
  <header guid="{68764F00-7F52-467E-B587-362F2521F2C2}" dateTime="2025-10-15T12:14:55" maxSheetId="2" userName="Кириллова О.Н." r:id="rId34" minRId="274">
    <sheetIdMap count="1">
      <sheetId val="1"/>
    </sheetIdMap>
  </header>
  <header guid="{C10F885B-8A5D-4DA9-A81B-76FC13B204A5}" dateTime="2025-10-27T14:13:54" maxSheetId="2" userName="Чумакова С.А." r:id="rId35" minRId="275" maxRId="287">
    <sheetIdMap count="1">
      <sheetId val="1"/>
    </sheetIdMap>
  </header>
  <header guid="{8C0E7AC4-BE2F-4F61-BC86-402DC49B0DA1}" dateTime="2025-10-27T14:14:21" maxSheetId="2" userName="Чумакова С.А." r:id="rId36" minRId="288" maxRId="300">
    <sheetIdMap count="1">
      <sheetId val="1"/>
    </sheetIdMap>
  </header>
  <header guid="{3BEC92ED-B01D-41FA-A283-3FDB6214E11A}" dateTime="2025-10-27T14:17:49" maxSheetId="2" userName="Чумакова С.А." r:id="rId37" minRId="301">
    <sheetIdMap count="1">
      <sheetId val="1"/>
    </sheetIdMap>
  </header>
  <header guid="{06F0E354-64E5-4ACD-8443-AAE483918101}" dateTime="2025-10-27T14:54:34" maxSheetId="2" userName="Чумакова С.А." r:id="rId38" minRId="302">
    <sheetIdMap count="1">
      <sheetId val="1"/>
    </sheetIdMap>
  </header>
  <header guid="{095F5811-1046-46D5-9641-101C29A55E1A}" dateTime="2025-10-27T17:30:14" maxSheetId="2" userName="Парфененко А.В." r:id="rId39" minRId="303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302" sId="1" numFmtId="4">
    <oc r="C15">
      <v>36136.31</v>
    </oc>
    <nc r="C15">
      <v>36136.300000000003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185" sId="1" numFmtId="4">
    <oc r="B11">
      <f>B12+B13+B14</f>
    </oc>
    <nc r="B11">
      <v>7608600.2799999993</v>
    </nc>
  </rcc>
  <rcc rId="186" sId="1" numFmtId="4">
    <oc r="B12">
      <v>1777202.23</v>
    </oc>
    <nc r="B12">
      <v>1786436.03</v>
    </nc>
  </rcc>
  <rcc rId="187" sId="1" numFmtId="4">
    <oc r="B13">
      <v>166767.01999999999</v>
    </oc>
    <nc r="B13">
      <v>177529.31999999998</v>
    </nc>
  </rcc>
  <rcc rId="188" sId="1" numFmtId="4">
    <oc r="B14">
      <v>5626504.209999999</v>
    </oc>
    <nc r="B14">
      <v>5644634.9299999988</v>
    </nc>
  </rcc>
  <rcc rId="189" sId="1" numFmtId="4">
    <oc r="B15">
      <v>7736650.3499999996</v>
    </oc>
    <nc r="B15">
      <v>7774777.1699999999</v>
    </nc>
  </rcc>
  <rcc rId="190" sId="1" numFmtId="4">
    <oc r="B16">
      <v>514457.39</v>
    </oc>
    <nc r="B16">
      <v>519791.91000000003</v>
    </nc>
  </rcc>
  <rcc rId="191" sId="1" numFmtId="4">
    <oc r="B18">
      <v>949373.19</v>
    </oc>
    <nc r="B18">
      <v>969374.85</v>
    </nc>
  </rcc>
  <rcc rId="192" sId="1" numFmtId="4">
    <oc r="B19">
      <v>667149.53999999992</v>
    </oc>
    <nc r="B19">
      <v>670781.85999999987</v>
    </nc>
  </rcc>
  <rcc rId="193" sId="1" numFmtId="4">
    <oc r="B21">
      <v>4194341.6100000003</v>
    </oc>
    <nc r="B21">
      <v>4193041.8100000005</v>
    </nc>
  </rcc>
  <rcc rId="194" sId="1" numFmtId="4">
    <oc r="B22">
      <v>664840.51</v>
    </oc>
    <nc r="B22">
      <v>664729.65</v>
    </nc>
  </rcc>
  <rcc rId="195" sId="1" numFmtId="4">
    <oc r="B23">
      <v>155259.44</v>
    </oc>
    <nc r="B23">
      <v>164280.79</v>
    </nc>
  </rcc>
  <rcc rId="196" sId="1" numFmtId="4">
    <oc r="B24">
      <v>483076.68</v>
    </oc>
    <nc r="B24">
      <v>484624.31</v>
    </nc>
  </rcc>
  <rcc rId="197" sId="1" numFmtId="4">
    <oc r="B26">
      <f>B11-B15</f>
    </oc>
    <nc r="B26">
      <v>-166176.89000000001</v>
    </nc>
  </rcc>
  <rcc rId="198" sId="1">
    <oc r="C11">
      <f>C12+C13+C14</f>
    </oc>
    <nc r="C11"/>
  </rcc>
  <rcc rId="199" sId="1">
    <oc r="D11">
      <f>D12+D13+D14</f>
    </oc>
    <nc r="D11"/>
  </rcc>
  <rcc rId="200" sId="1" numFmtId="4">
    <oc r="C12">
      <v>9233.7999999999993</v>
    </oc>
    <nc r="C12"/>
  </rcc>
  <rcc rId="201" sId="1">
    <oc r="D12">
      <f>B12+C12</f>
    </oc>
    <nc r="D12"/>
  </rcc>
  <rcc rId="202" sId="1" numFmtId="4">
    <oc r="C13">
      <v>10762.3</v>
    </oc>
    <nc r="C13"/>
  </rcc>
  <rcc rId="203" sId="1">
    <oc r="D13">
      <f>B13+C13</f>
    </oc>
    <nc r="D13"/>
  </rcc>
  <rcc rId="204" sId="1" numFmtId="4">
    <oc r="C14">
      <v>18130.72</v>
    </oc>
    <nc r="C14"/>
  </rcc>
  <rcc rId="205" sId="1">
    <oc r="D14">
      <f>B14+C14</f>
    </oc>
    <nc r="D14"/>
  </rcc>
  <rcc rId="206" sId="1" numFmtId="4">
    <oc r="C15">
      <v>38126.82</v>
    </oc>
    <nc r="C15">
      <v>32504.11</v>
    </nc>
  </rcc>
  <rcc rId="207" sId="1" numFmtId="4">
    <oc r="D15">
      <f>B15+C15</f>
    </oc>
    <nc r="D15">
      <v>7807281.2600000007</v>
    </nc>
  </rcc>
  <rcc rId="208" sId="1" numFmtId="4">
    <oc r="C16">
      <v>5334.52</v>
    </oc>
    <nc r="C16">
      <v>-2042.09</v>
    </nc>
  </rcc>
  <rcc rId="209" sId="1" numFmtId="4">
    <oc r="D16">
      <f>B16+C16</f>
    </oc>
    <nc r="D16">
      <v>517749.82</v>
    </nc>
  </rcc>
  <rcc rId="210" sId="1" numFmtId="4">
    <oc r="C17">
      <v>0</v>
    </oc>
    <nc r="C17">
      <v>343.2</v>
    </nc>
  </rcc>
  <rcc rId="211" sId="1" numFmtId="4">
    <oc r="D17">
      <f>B17+C17</f>
    </oc>
    <nc r="D17">
      <v>66698.05</v>
    </nc>
  </rcc>
  <rcc rId="212" sId="1" numFmtId="4">
    <oc r="C18">
      <v>20001.66</v>
    </oc>
    <nc r="C18">
      <v>2549.9</v>
    </nc>
  </rcc>
  <rcc rId="213" sId="1" numFmtId="4">
    <oc r="D18">
      <f>B18+C18</f>
    </oc>
    <nc r="D18">
      <v>971924.75</v>
    </nc>
  </rcc>
  <rcc rId="214" sId="1" numFmtId="4">
    <oc r="C19">
      <v>3632.32</v>
    </oc>
    <nc r="C19">
      <v>30022.36</v>
    </nc>
  </rcc>
  <rcc rId="215" sId="1" numFmtId="4">
    <oc r="D19">
      <f>B19+C19</f>
    </oc>
    <nc r="D19">
      <v>700804.22</v>
    </nc>
  </rcc>
  <rcc rId="216" sId="1" numFmtId="4">
    <oc r="D20">
      <f>B20+C20</f>
    </oc>
    <nc r="D20">
      <v>56.87</v>
    </nc>
  </rcc>
  <rcc rId="217" sId="1" numFmtId="4">
    <oc r="C21">
      <v>-1299.8</v>
    </oc>
    <nc r="C21">
      <v>11447.56</v>
    </nc>
  </rcc>
  <rcc rId="218" sId="1" numFmtId="4">
    <oc r="D21">
      <f>B21+C21</f>
    </oc>
    <nc r="D21">
      <v>4204489.3600000003</v>
    </nc>
  </rcc>
  <rcc rId="219" sId="1" numFmtId="4">
    <oc r="C22">
      <v>-110.86</v>
    </oc>
    <nc r="C22">
      <v>1589.5</v>
    </nc>
  </rcc>
  <rcc rId="220" sId="1" numFmtId="4">
    <oc r="D22">
      <f>B22+C22</f>
    </oc>
    <nc r="D22">
      <v>666319.15</v>
    </nc>
  </rcc>
  <rcc rId="221" sId="1" numFmtId="4">
    <oc r="C23">
      <v>9021.35</v>
    </oc>
    <nc r="C23">
      <v>-6112.35</v>
    </nc>
  </rcc>
  <rcc rId="222" sId="1" numFmtId="4">
    <oc r="D23">
      <f>B23+C23</f>
    </oc>
    <nc r="D23">
      <v>158168.44</v>
    </nc>
  </rcc>
  <rcc rId="223" sId="1" numFmtId="4">
    <oc r="C24">
      <v>1547.63</v>
    </oc>
    <nc r="C24">
      <v>1254.03</v>
    </nc>
  </rcc>
  <rcc rId="224" sId="1" numFmtId="4">
    <oc r="D24">
      <f>B24+C24</f>
    </oc>
    <nc r="D24">
      <v>485878.34</v>
    </nc>
  </rcc>
  <rcc rId="225" sId="1" numFmtId="4">
    <oc r="C25">
      <v>0</v>
    </oc>
    <nc r="C25">
      <v>-6548</v>
    </nc>
  </rcc>
  <rcc rId="226" sId="1" numFmtId="4">
    <oc r="D25">
      <f>B25+C25</f>
    </oc>
    <nc r="D25">
      <v>35192.26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fmt sheetId="1" sqref="F16" start="0" length="0">
    <dxf>
      <numFmt numFmtId="4" formatCode="#,##0.00"/>
    </dxf>
  </rfmt>
  <rfmt sheetId="1" sqref="F17" start="0" length="0">
    <dxf>
      <numFmt numFmtId="4" formatCode="#,##0.00"/>
    </dxf>
  </rfmt>
  <rfmt sheetId="1" sqref="F18" start="0" length="0">
    <dxf>
      <numFmt numFmtId="4" formatCode="#,##0.00"/>
    </dxf>
  </rfmt>
  <rfmt sheetId="1" sqref="F19" start="0" length="0">
    <dxf>
      <numFmt numFmtId="4" formatCode="#,##0.00"/>
    </dxf>
  </rfmt>
  <rfmt sheetId="1" sqref="F20" start="0" length="0">
    <dxf>
      <numFmt numFmtId="4" formatCode="#,##0.00"/>
    </dxf>
  </rfmt>
  <rfmt sheetId="1" sqref="F21" start="0" length="0">
    <dxf>
      <numFmt numFmtId="4" formatCode="#,##0.00"/>
    </dxf>
  </rfmt>
  <rfmt sheetId="1" sqref="F22" start="0" length="0">
    <dxf>
      <numFmt numFmtId="4" formatCode="#,##0.00"/>
    </dxf>
  </rfmt>
  <rfmt sheetId="1" sqref="F23" start="0" length="0">
    <dxf>
      <numFmt numFmtId="4" formatCode="#,##0.00"/>
    </dxf>
  </rfmt>
  <rfmt sheetId="1" sqref="F24" start="0" length="0">
    <dxf>
      <numFmt numFmtId="4" formatCode="#,##0.00"/>
    </dxf>
  </rfmt>
  <rfmt sheetId="1" sqref="F25" start="0" length="0">
    <dxf>
      <numFmt numFmtId="4" formatCode="#,##0.00"/>
    </dxf>
  </rfmt>
  <rcc rId="244" sId="1" numFmtId="4">
    <oc r="D15">
      <v>7807281.2600000007</v>
    </oc>
    <nc r="D15">
      <v>7807281.2699999996</v>
    </nc>
  </rcc>
  <rcc rId="245" sId="1" numFmtId="4">
    <oc r="C15">
      <v>32504.11</v>
    </oc>
    <nc r="C15">
      <v>32504.1</v>
    </nc>
  </rcc>
  <rcc rId="246" sId="1">
    <oc r="E15">
      <f>B15+C15</f>
    </oc>
    <nc r="E15"/>
  </rcc>
  <rcc rId="247" sId="1" numFmtId="4">
    <oc r="G15">
      <v>7774777.1699999999</v>
    </oc>
    <nc r="G15"/>
  </rcc>
  <rcc rId="248" sId="1" numFmtId="4">
    <oc r="H15">
      <v>32504.1</v>
    </oc>
    <nc r="H15"/>
  </rcc>
  <rcc rId="249" sId="1">
    <oc r="E16">
      <f>B16+C16</f>
    </oc>
    <nc r="E16"/>
  </rcc>
  <rcc rId="250" sId="1">
    <oc r="E17">
      <f>B17+C17</f>
    </oc>
    <nc r="E17"/>
  </rcc>
  <rcc rId="251" sId="1">
    <oc r="E18">
      <f>B18+C18</f>
    </oc>
    <nc r="E18"/>
  </rcc>
  <rcc rId="252" sId="1">
    <oc r="E19">
      <f>B19+C19</f>
    </oc>
    <nc r="E19"/>
  </rcc>
  <rcc rId="253" sId="1">
    <oc r="E20">
      <f>B20+C20</f>
    </oc>
    <nc r="E20"/>
  </rcc>
  <rcc rId="254" sId="1">
    <oc r="E21">
      <f>B21+C21</f>
    </oc>
    <nc r="E21"/>
  </rcc>
  <rcc rId="255" sId="1">
    <oc r="E22">
      <f>B22+C22</f>
    </oc>
    <nc r="E22"/>
  </rcc>
  <rcc rId="256" sId="1">
    <oc r="E23">
      <f>B23+C23</f>
    </oc>
    <nc r="E23"/>
  </rcc>
  <rcc rId="257" sId="1">
    <oc r="E24">
      <f>B24+C24</f>
    </oc>
    <nc r="E24"/>
  </rcc>
  <rcc rId="258" sId="1">
    <oc r="E25">
      <f>B25+C25</f>
    </oc>
    <nc r="E25"/>
  </rcc>
  <rcc rId="259" sId="1">
    <oc r="E26">
      <f>D11-D15</f>
    </oc>
    <nc r="E26"/>
  </rcc>
  <rcc rId="260" sId="1" numFmtId="4">
    <oc r="I15">
      <v>7807281.2699999996</v>
    </oc>
    <nc r="I15"/>
  </rcc>
  <rcv guid="{C2B321FE-690D-455F-A14F-2D5A4C189120}" action="delete"/>
  <rdn rId="0" localSheetId="1" customView="1" name="Z_C2B321FE_690D_455F_A14F_2D5A4C189120_.wvu.PrintArea" hidden="1" oldHidden="1">
    <formula>'Приложение 1'!$A$1:$D$56</formula>
    <oldFormula>'Приложение 1'!$A$1:$D$56</oldFormula>
  </rdn>
  <rcv guid="{C2B321FE-690D-455F-A14F-2D5A4C189120}" action="add"/>
</revisions>
</file>

<file path=xl/revisions/revisionLog121.xml><?xml version="1.0" encoding="utf-8"?>
<revisions xmlns="http://schemas.openxmlformats.org/spreadsheetml/2006/main" xmlns:r="http://schemas.openxmlformats.org/officeDocument/2006/relationships">
  <rcv guid="{C2B321FE-690D-455F-A14F-2D5A4C189120}" action="delete"/>
  <rdn rId="0" localSheetId="1" customView="1" name="Z_C2B321FE_690D_455F_A14F_2D5A4C189120_.wvu.PrintArea" hidden="1" oldHidden="1">
    <formula>'Приложение 1'!$A$1:$D$56</formula>
    <oldFormula>'Приложение 1'!$A$1:$D$56</oldFormula>
  </rdn>
  <rcv guid="{C2B321FE-690D-455F-A14F-2D5A4C189120}" action="add"/>
</revisions>
</file>

<file path=xl/revisions/revisionLog1211.xml><?xml version="1.0" encoding="utf-8"?>
<revisions xmlns="http://schemas.openxmlformats.org/spreadsheetml/2006/main" xmlns:r="http://schemas.openxmlformats.org/officeDocument/2006/relationships">
  <rcc rId="227" sId="1" odxf="1" dxf="1">
    <nc r="E15">
      <f>B15+C15</f>
    </nc>
    <odxf>
      <numFmt numFmtId="0" formatCode="General"/>
    </odxf>
    <ndxf>
      <numFmt numFmtId="4" formatCode="#,##0.00"/>
    </ndxf>
  </rcc>
  <rcc rId="228" sId="1" odxf="1" s="1" dxf="1">
    <nc r="E16">
      <f>B16+C16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odxf>
    <ndxf>
      <numFmt numFmtId="4" formatCode="#,##0.00"/>
    </ndxf>
  </rcc>
  <rcc rId="229" sId="1" odxf="1" s="1" dxf="1">
    <nc r="E17">
      <f>B17+C17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odxf>
    <ndxf>
      <numFmt numFmtId="4" formatCode="#,##0.00"/>
    </ndxf>
  </rcc>
  <rcc rId="230" sId="1" odxf="1" s="1" dxf="1">
    <nc r="E18">
      <f>B18+C18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odxf>
    <ndxf>
      <numFmt numFmtId="4" formatCode="#,##0.00"/>
    </ndxf>
  </rcc>
  <rcc rId="231" sId="1" odxf="1" s="1" dxf="1">
    <nc r="E19">
      <f>B19+C19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odxf>
    <ndxf>
      <numFmt numFmtId="4" formatCode="#,##0.00"/>
    </ndxf>
  </rcc>
  <rcc rId="232" sId="1" odxf="1" s="1" dxf="1">
    <nc r="E20">
      <f>B20+C20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odxf>
    <ndxf>
      <numFmt numFmtId="4" formatCode="#,##0.00"/>
    </ndxf>
  </rcc>
  <rcc rId="233" sId="1" odxf="1" s="1" dxf="1">
    <nc r="E21">
      <f>B21+C21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odxf>
    <ndxf>
      <numFmt numFmtId="4" formatCode="#,##0.00"/>
    </ndxf>
  </rcc>
  <rcc rId="234" sId="1" odxf="1" s="1" dxf="1">
    <nc r="E22">
      <f>B22+C22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odxf>
    <ndxf>
      <numFmt numFmtId="4" formatCode="#,##0.00"/>
    </ndxf>
  </rcc>
  <rcc rId="235" sId="1" odxf="1" s="1" dxf="1">
    <nc r="E23">
      <f>B23+C23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odxf>
    <ndxf>
      <numFmt numFmtId="4" formatCode="#,##0.00"/>
    </ndxf>
  </rcc>
  <rcc rId="236" sId="1" odxf="1" s="1" dxf="1">
    <nc r="E24">
      <f>B24+C24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odxf>
    <ndxf>
      <numFmt numFmtId="4" formatCode="#,##0.00"/>
    </ndxf>
  </rcc>
  <rcc rId="237" sId="1" odxf="1" s="1" dxf="1">
    <nc r="E25">
      <f>B25+C25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odxf>
    <ndxf>
      <numFmt numFmtId="4" formatCode="#,##0.00"/>
    </ndxf>
  </rcc>
  <rcc rId="238" sId="1" odxf="1" dxf="1" numFmtId="4">
    <nc r="G15">
      <v>7774777.1699999999</v>
    </nc>
    <ndxf>
      <numFmt numFmtId="4" formatCode="#,##0.00"/>
    </ndxf>
  </rcc>
  <rcc rId="239" sId="1" odxf="1" dxf="1" numFmtId="4">
    <nc r="H15">
      <v>32504.1</v>
    </nc>
    <ndxf>
      <numFmt numFmtId="4" formatCode="#,##0.00"/>
    </ndxf>
  </rcc>
  <rfmt sheetId="1" sqref="I15" start="0" length="0">
    <dxf>
      <numFmt numFmtId="4" formatCode="#,##0.00"/>
    </dxf>
  </rfmt>
  <rfmt sheetId="1" sqref="J15" start="0" length="0">
    <dxf>
      <numFmt numFmtId="4" formatCode="#,##0.00"/>
    </dxf>
  </rfmt>
  <rcc rId="240" sId="1" numFmtId="4">
    <nc r="I15">
      <v>7807281.2699999996</v>
    </nc>
  </rcc>
  <rcc rId="241" sId="1" numFmtId="19">
    <oc r="A56">
      <v>45897</v>
    </oc>
    <nc r="A56">
      <v>45945</v>
    </nc>
  </rcc>
  <rcv guid="{C2B321FE-690D-455F-A14F-2D5A4C189120}" action="delete"/>
  <rdn rId="0" localSheetId="1" customView="1" name="Z_C2B321FE_690D_455F_A14F_2D5A4C189120_.wvu.PrintArea" hidden="1" oldHidden="1">
    <formula>'Приложение 1'!$A$1:$D$56</formula>
    <oldFormula>'Приложение 1'!$A$1:$D$56</oldFormula>
  </rdn>
  <rcv guid="{C2B321FE-690D-455F-A14F-2D5A4C189120}" action="add"/>
</revisions>
</file>

<file path=xl/revisions/revisionLog13.xml><?xml version="1.0" encoding="utf-8"?>
<revisions xmlns="http://schemas.openxmlformats.org/spreadsheetml/2006/main" xmlns:r="http://schemas.openxmlformats.org/officeDocument/2006/relationships">
  <rcc rId="301" sId="1" numFmtId="19">
    <oc r="A56">
      <v>45945</v>
    </oc>
    <nc r="A56">
      <v>45960</v>
    </nc>
  </rcc>
</revisions>
</file>

<file path=xl/revisions/revisionLog131.xml><?xml version="1.0" encoding="utf-8"?>
<revisions xmlns="http://schemas.openxmlformats.org/spreadsheetml/2006/main" xmlns:r="http://schemas.openxmlformats.org/officeDocument/2006/relationships">
  <rcc rId="288" sId="1" numFmtId="4">
    <oc r="C15">
      <f>SUM(C16:C25)</f>
    </oc>
    <nc r="C15">
      <v>36136.31</v>
    </nc>
  </rcc>
  <rcc rId="289" sId="1" numFmtId="4">
    <oc r="D15">
      <f>SUM(D16:D25)</f>
    </oc>
    <nc r="D15">
      <v>7810913.4700000007</v>
    </nc>
  </rcc>
  <rcc rId="290" sId="1" numFmtId="4">
    <oc r="C16">
      <f>-2042.09+3632.2</f>
    </oc>
    <nc r="C16">
      <v>1590.11</v>
    </nc>
  </rcc>
  <rcc rId="291" sId="1" numFmtId="4">
    <oc r="D16">
      <f>B16+C16</f>
    </oc>
    <nc r="D16">
      <v>521382.02</v>
    </nc>
  </rcc>
  <rcc rId="292" sId="1" numFmtId="4">
    <oc r="D17">
      <f>B17+C17</f>
    </oc>
    <nc r="D17">
      <v>66698.05</v>
    </nc>
  </rcc>
  <rcc rId="293" sId="1" numFmtId="4">
    <oc r="D18">
      <f>B18+C18</f>
    </oc>
    <nc r="D18">
      <v>971924.75</v>
    </nc>
  </rcc>
  <rcc rId="294" sId="1" numFmtId="4">
    <oc r="D19">
      <f>B19+C19</f>
    </oc>
    <nc r="D19">
      <v>700804.21999999986</v>
    </nc>
  </rcc>
  <rcc rId="295" sId="1" numFmtId="4">
    <oc r="D20">
      <f>B20+C20</f>
    </oc>
    <nc r="D20">
      <v>56.87</v>
    </nc>
  </rcc>
  <rcc rId="296" sId="1" numFmtId="4">
    <oc r="D21">
      <f>B21+C21</f>
    </oc>
    <nc r="D21">
      <v>4204489.37</v>
    </nc>
  </rcc>
  <rcc rId="297" sId="1" numFmtId="4">
    <oc r="D22">
      <f>B22+C22</f>
    </oc>
    <nc r="D22">
      <v>666319.15</v>
    </nc>
  </rcc>
  <rcc rId="298" sId="1" numFmtId="4">
    <oc r="D23">
      <f>B23+C23</f>
    </oc>
    <nc r="D23">
      <v>158168.44</v>
    </nc>
  </rcc>
  <rcc rId="299" sId="1" numFmtId="4">
    <oc r="D24">
      <f>B24+C24</f>
    </oc>
    <nc r="D24">
      <v>485878.34</v>
    </nc>
  </rcc>
  <rcc rId="300" sId="1" numFmtId="4">
    <oc r="D25">
      <f>B25+C25</f>
    </oc>
    <nc r="D25">
      <v>35192.26</v>
    </nc>
  </rcc>
</revisions>
</file>

<file path=xl/revisions/revisionLog1311.xml><?xml version="1.0" encoding="utf-8"?>
<revisions xmlns="http://schemas.openxmlformats.org/spreadsheetml/2006/main" xmlns:r="http://schemas.openxmlformats.org/officeDocument/2006/relationships">
  <rdn rId="0" localSheetId="1" customView="1" name="Z_C99A1D1D_8427_4633_80AA_C3639AFC1CB5_.wvu.PrintArea" hidden="1" oldHidden="1">
    <formula>'Приложение 1'!$A$1:$D$56</formula>
  </rdn>
  <rcv guid="{C99A1D1D-8427-4633-80AA-C3639AFC1CB5}" action="add"/>
</revisions>
</file>

<file path=xl/revisions/revisionLog14.xml><?xml version="1.0" encoding="utf-8"?>
<revisions xmlns="http://schemas.openxmlformats.org/spreadsheetml/2006/main" xmlns:r="http://schemas.openxmlformats.org/officeDocument/2006/relationships">
  <rcc rId="275" sId="1" numFmtId="4">
    <oc r="C16">
      <v>-2042.09</v>
    </oc>
    <nc r="C16">
      <f>-2042.09+3632.2</f>
    </nc>
  </rcc>
  <rcc rId="276" sId="1" numFmtId="4">
    <oc r="C15">
      <v>32504.1</v>
    </oc>
    <nc r="C15">
      <f>SUM(C16:C25)</f>
    </nc>
  </rcc>
  <rcc rId="277" sId="1" numFmtId="4">
    <oc r="D16">
      <v>517749.82</v>
    </oc>
    <nc r="D16">
      <f>B16+C16</f>
    </nc>
  </rcc>
  <rcc rId="278" sId="1" numFmtId="4">
    <oc r="D17">
      <v>66698.05</v>
    </oc>
    <nc r="D17">
      <f>B17+C17</f>
    </nc>
  </rcc>
  <rcc rId="279" sId="1" numFmtId="4">
    <oc r="D18">
      <v>971924.75</v>
    </oc>
    <nc r="D18">
      <f>B18+C18</f>
    </nc>
  </rcc>
  <rcc rId="280" sId="1" numFmtId="4">
    <oc r="D19">
      <v>700804.22</v>
    </oc>
    <nc r="D19">
      <f>B19+C19</f>
    </nc>
  </rcc>
  <rcc rId="281" sId="1" numFmtId="4">
    <oc r="D20">
      <v>56.87</v>
    </oc>
    <nc r="D20">
      <f>B20+C20</f>
    </nc>
  </rcc>
  <rcc rId="282" sId="1" numFmtId="4">
    <oc r="D22">
      <v>666319.15</v>
    </oc>
    <nc r="D22">
      <f>B22+C22</f>
    </nc>
  </rcc>
  <rcc rId="283" sId="1" numFmtId="4">
    <oc r="D23">
      <v>158168.44</v>
    </oc>
    <nc r="D23">
      <f>B23+C23</f>
    </nc>
  </rcc>
  <rcc rId="284" sId="1" numFmtId="4">
    <oc r="D24">
      <v>485878.34</v>
    </oc>
    <nc r="D24">
      <f>B24+C24</f>
    </nc>
  </rcc>
  <rcc rId="285" sId="1" numFmtId="4">
    <oc r="D25">
      <v>35192.26</v>
    </oc>
    <nc r="D25">
      <f>B25+C25</f>
    </nc>
  </rcc>
  <rcc rId="286" sId="1" odxf="1" s="1" dxf="1">
    <oc r="D15">
      <v>7807281.2699999996</v>
    </oc>
    <nc r="D15">
      <f>SUM(D16:D25)</f>
    </nc>
    <ndxf>
      <font>
        <sz val="12"/>
        <color auto="1"/>
        <name val="Times New Roman"/>
        <scheme val="none"/>
      </font>
    </ndxf>
  </rcc>
  <rcc rId="287" sId="1">
    <oc r="D21">
      <v>4204489.37</v>
    </oc>
    <nc r="D21">
      <f>B21+C21</f>
    </nc>
  </rcc>
  <rfmt sheetId="1" sqref="B11:D14">
    <dxf>
      <fill>
        <patternFill>
          <bgColor rgb="FFFFFF00"/>
        </patternFill>
      </fill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2" sId="1" numFmtId="4">
    <nc r="C13">
      <v>4210.22</v>
    </nc>
  </rcc>
  <rcc rId="263" sId="1" numFmtId="4">
    <oc r="B11">
      <v>7608600.2799999993</v>
    </oc>
    <nc r="B11">
      <f>SUM(B12:B14)</f>
    </nc>
  </rcc>
  <rcc rId="264" sId="1">
    <nc r="C11">
      <f>SUM(C12:C14)</f>
    </nc>
  </rcc>
  <rcc rId="265" sId="1">
    <nc r="D11">
      <f>B11+C11</f>
    </nc>
  </rcc>
  <rcc rId="266" sId="1" odxf="1" s="1" dxf="1">
    <nc r="D12">
      <f>B12+C12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theme="1"/>
        <name val="Times New Roman"/>
        <scheme val="none"/>
      </font>
    </ndxf>
  </rcc>
  <rcc rId="267" sId="1" odxf="1" s="1" dxf="1">
    <nc r="D13">
      <f>B13+C13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theme="1"/>
        <name val="Times New Roman"/>
        <scheme val="none"/>
      </font>
    </ndxf>
  </rcc>
  <rcc rId="268" sId="1" odxf="1" s="1" dxf="1">
    <nc r="D14">
      <f>B14+C14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theme="1"/>
        <name val="Times New Roman"/>
        <scheme val="none"/>
      </font>
    </ndxf>
  </rcc>
  <rcc rId="269" sId="1" odxf="1" dxf="1" numFmtId="4">
    <nc r="C14">
      <v>28293.88</v>
    </nc>
    <odxf>
      <fill>
        <patternFill patternType="solid">
          <bgColor theme="0"/>
        </patternFill>
      </fill>
      <alignment vertical="top" readingOrder="0"/>
    </odxf>
    <ndxf>
      <fill>
        <patternFill patternType="none">
          <bgColor indexed="65"/>
        </patternFill>
      </fill>
      <alignment vertical="center" readingOrder="0"/>
    </ndxf>
  </rcc>
  <rcc rId="270" sId="1">
    <nc r="E26">
      <f>D11-D15</f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9ACEDEBF_1F7A_4BA2_9E8E_9E751E4F6B9C_.wvu.PrintArea" hidden="1" oldHidden="1">
    <formula>'Приложение 1'!$A$1:$D$56</formula>
  </rdn>
  <rcv guid="{9ACEDEBF-1F7A-4BA2-9E8E-9E751E4F6B9C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895BC5E-4DE7-4E38-A855-204E9DB171C1}" action="delete"/>
  <rdn rId="0" localSheetId="1" customView="1" name="Z_D895BC5E_4DE7_4E38_A855_204E9DB171C1_.wvu.PrintArea" hidden="1" oldHidden="1">
    <formula>'Приложение 1'!$A$1:$D$56</formula>
    <oldFormula>'Приложение 1'!$A$1:$D$56</oldFormula>
  </rdn>
  <rcv guid="{D895BC5E-4DE7-4E38-A855-204E9DB171C1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4" sId="1" numFmtId="4">
    <oc r="D21">
      <v>4204489.3600000003</v>
    </oc>
    <nc r="D21">
      <v>4204489.37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3" sId="1" numFmtId="4">
    <oc r="C14">
      <v>28293.88</v>
    </oc>
    <nc r="C14">
      <f>28293.88+3632.2</f>
    </nc>
  </rcc>
  <rfmt sheetId="1" sqref="B11:D14">
    <dxf>
      <fill>
        <patternFill>
          <bgColor theme="0"/>
        </patternFill>
      </fill>
    </dxf>
  </rfmt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56"/>
  <sheetViews>
    <sheetView tabSelected="1" view="pageBreakPreview" zoomScaleNormal="100" zoomScaleSheetLayoutView="100" workbookViewId="0">
      <selection activeCell="H17" sqref="H17"/>
    </sheetView>
  </sheetViews>
  <sheetFormatPr defaultColWidth="9.140625" defaultRowHeight="15" x14ac:dyDescent="0.25"/>
  <cols>
    <col min="1" max="1" width="48" style="2" customWidth="1"/>
    <col min="2" max="2" width="18.5703125" style="2" customWidth="1"/>
    <col min="3" max="3" width="20.5703125" style="2" customWidth="1"/>
    <col min="4" max="4" width="22.7109375" style="2" customWidth="1"/>
    <col min="5" max="5" width="11.42578125" style="2" bestFit="1" customWidth="1"/>
    <col min="6" max="6" width="12.28515625" style="2" customWidth="1"/>
    <col min="7" max="7" width="11.42578125" style="2" bestFit="1" customWidth="1"/>
    <col min="8" max="8" width="9.28515625" style="2" bestFit="1" customWidth="1"/>
    <col min="9" max="9" width="11.42578125" style="2" bestFit="1" customWidth="1"/>
    <col min="10" max="16384" width="9.140625" style="2"/>
  </cols>
  <sheetData>
    <row r="1" spans="1:10" ht="15.75" x14ac:dyDescent="0.25">
      <c r="A1" s="1"/>
      <c r="B1" s="10"/>
      <c r="C1" s="13" t="s">
        <v>21</v>
      </c>
      <c r="D1" s="11"/>
    </row>
    <row r="2" spans="1:10" ht="21.75" customHeight="1" x14ac:dyDescent="0.25">
      <c r="A2" s="3"/>
      <c r="B2" s="10"/>
      <c r="C2" s="13" t="s">
        <v>22</v>
      </c>
      <c r="D2" s="11"/>
    </row>
    <row r="3" spans="1:10" ht="15.75" x14ac:dyDescent="0.25">
      <c r="A3" s="1"/>
      <c r="B3" s="10"/>
      <c r="C3" s="13" t="s">
        <v>23</v>
      </c>
      <c r="D3" s="12"/>
    </row>
    <row r="4" spans="1:10" ht="15.75" x14ac:dyDescent="0.25">
      <c r="A4" s="3"/>
      <c r="B4" s="10"/>
      <c r="C4" s="10"/>
      <c r="D4" s="10"/>
    </row>
    <row r="5" spans="1:10" ht="15.75" x14ac:dyDescent="0.25">
      <c r="A5" s="3"/>
      <c r="B5" s="10"/>
      <c r="C5" s="10"/>
      <c r="D5" s="10"/>
    </row>
    <row r="6" spans="1:10" ht="15.75" customHeight="1" x14ac:dyDescent="0.25">
      <c r="A6" s="28" t="s">
        <v>24</v>
      </c>
      <c r="B6" s="28"/>
      <c r="C6" s="29"/>
      <c r="D6" s="29"/>
    </row>
    <row r="7" spans="1:10" ht="15.75" customHeight="1" x14ac:dyDescent="0.25">
      <c r="A7" s="3"/>
      <c r="B7" s="10"/>
      <c r="C7" s="10"/>
      <c r="D7" s="10"/>
    </row>
    <row r="8" spans="1:10" ht="15.75" x14ac:dyDescent="0.25">
      <c r="A8" s="3"/>
      <c r="B8" s="10"/>
      <c r="C8" s="10"/>
      <c r="D8" s="10"/>
    </row>
    <row r="9" spans="1:10" ht="51" customHeight="1" x14ac:dyDescent="0.25">
      <c r="A9" s="24" t="s">
        <v>0</v>
      </c>
      <c r="B9" s="4" t="s">
        <v>1</v>
      </c>
      <c r="C9" s="5" t="s">
        <v>2</v>
      </c>
      <c r="D9" s="6" t="s">
        <v>3</v>
      </c>
    </row>
    <row r="10" spans="1:10" x14ac:dyDescent="0.25">
      <c r="A10" s="24"/>
      <c r="B10" s="25" t="s">
        <v>4</v>
      </c>
      <c r="C10" s="26"/>
      <c r="D10" s="27"/>
    </row>
    <row r="11" spans="1:10" s="7" customFormat="1" ht="18.600000000000001" customHeight="1" x14ac:dyDescent="0.25">
      <c r="A11" s="14" t="s">
        <v>5</v>
      </c>
      <c r="B11" s="20">
        <f>SUM(B12:B14)</f>
        <v>7608600.2799999993</v>
      </c>
      <c r="C11" s="20">
        <f>SUM(C12:C14)</f>
        <v>36136.300000000003</v>
      </c>
      <c r="D11" s="20">
        <f>B11+C11</f>
        <v>7644736.5799999991</v>
      </c>
    </row>
    <row r="12" spans="1:10" s="7" customFormat="1" ht="18.600000000000001" customHeight="1" x14ac:dyDescent="0.25">
      <c r="A12" s="8" t="s">
        <v>6</v>
      </c>
      <c r="B12" s="21">
        <v>1786436.03</v>
      </c>
      <c r="C12" s="21"/>
      <c r="D12" s="30">
        <f>B12+C12</f>
        <v>1786436.03</v>
      </c>
    </row>
    <row r="13" spans="1:10" s="7" customFormat="1" ht="18.600000000000001" customHeight="1" x14ac:dyDescent="0.25">
      <c r="A13" s="8" t="s">
        <v>7</v>
      </c>
      <c r="B13" s="21">
        <v>177529.31999999998</v>
      </c>
      <c r="C13" s="21">
        <v>4210.22</v>
      </c>
      <c r="D13" s="30">
        <f>B13+C13</f>
        <v>181739.53999999998</v>
      </c>
    </row>
    <row r="14" spans="1:10" s="7" customFormat="1" ht="18.600000000000001" customHeight="1" x14ac:dyDescent="0.25">
      <c r="A14" s="8" t="s">
        <v>8</v>
      </c>
      <c r="B14" s="21">
        <v>5644634.9299999988</v>
      </c>
      <c r="C14" s="31">
        <f>28293.88+3632.2</f>
        <v>31926.080000000002</v>
      </c>
      <c r="D14" s="30">
        <f>B14+C14</f>
        <v>5676561.0099999988</v>
      </c>
    </row>
    <row r="15" spans="1:10" s="7" customFormat="1" ht="18.600000000000001" customHeight="1" x14ac:dyDescent="0.25">
      <c r="A15" s="14" t="s">
        <v>9</v>
      </c>
      <c r="B15" s="20">
        <v>7774777.1699999999</v>
      </c>
      <c r="C15" s="21">
        <v>36136.300000000003</v>
      </c>
      <c r="D15" s="21">
        <v>7810913.4700000007</v>
      </c>
      <c r="E15" s="23"/>
      <c r="G15" s="23"/>
      <c r="H15" s="23"/>
      <c r="I15" s="23"/>
      <c r="J15" s="23"/>
    </row>
    <row r="16" spans="1:10" ht="18.600000000000001" customHeight="1" x14ac:dyDescent="0.25">
      <c r="A16" s="9" t="s">
        <v>10</v>
      </c>
      <c r="B16" s="21">
        <v>519791.91000000003</v>
      </c>
      <c r="C16" s="21">
        <v>1590.11</v>
      </c>
      <c r="D16" s="20">
        <v>521382.02</v>
      </c>
      <c r="E16" s="23"/>
      <c r="F16" s="15"/>
    </row>
    <row r="17" spans="1:6" ht="31.5" x14ac:dyDescent="0.25">
      <c r="A17" s="9" t="s">
        <v>11</v>
      </c>
      <c r="B17" s="21">
        <v>66354.850000000006</v>
      </c>
      <c r="C17" s="21">
        <v>343.2</v>
      </c>
      <c r="D17" s="20">
        <v>66698.05</v>
      </c>
      <c r="E17" s="23"/>
      <c r="F17" s="15"/>
    </row>
    <row r="18" spans="1:6" ht="18.600000000000001" customHeight="1" x14ac:dyDescent="0.25">
      <c r="A18" s="9" t="s">
        <v>12</v>
      </c>
      <c r="B18" s="21">
        <v>969374.85</v>
      </c>
      <c r="C18" s="21">
        <v>2549.9</v>
      </c>
      <c r="D18" s="20">
        <v>971924.75</v>
      </c>
      <c r="E18" s="23"/>
      <c r="F18" s="15"/>
    </row>
    <row r="19" spans="1:6" ht="18.600000000000001" customHeight="1" x14ac:dyDescent="0.25">
      <c r="A19" s="9" t="s">
        <v>13</v>
      </c>
      <c r="B19" s="21">
        <v>670781.85999999987</v>
      </c>
      <c r="C19" s="21">
        <v>30022.36</v>
      </c>
      <c r="D19" s="20">
        <v>700804.21999999986</v>
      </c>
      <c r="E19" s="23"/>
      <c r="F19" s="15"/>
    </row>
    <row r="20" spans="1:6" ht="18.600000000000001" customHeight="1" x14ac:dyDescent="0.25">
      <c r="A20" s="9" t="s">
        <v>14</v>
      </c>
      <c r="B20" s="21">
        <v>56.87</v>
      </c>
      <c r="C20" s="21">
        <v>0</v>
      </c>
      <c r="D20" s="20">
        <v>56.87</v>
      </c>
      <c r="E20" s="23"/>
      <c r="F20" s="15"/>
    </row>
    <row r="21" spans="1:6" ht="18.600000000000001" customHeight="1" x14ac:dyDescent="0.25">
      <c r="A21" s="9" t="s">
        <v>15</v>
      </c>
      <c r="B21" s="21">
        <v>4193041.8100000005</v>
      </c>
      <c r="C21" s="21">
        <v>11447.56</v>
      </c>
      <c r="D21" s="20">
        <v>4204489.37</v>
      </c>
      <c r="E21" s="23"/>
      <c r="F21" s="15"/>
    </row>
    <row r="22" spans="1:6" ht="18.600000000000001" customHeight="1" x14ac:dyDescent="0.25">
      <c r="A22" s="9" t="s">
        <v>16</v>
      </c>
      <c r="B22" s="21">
        <v>664729.65</v>
      </c>
      <c r="C22" s="21">
        <v>1589.5</v>
      </c>
      <c r="D22" s="20">
        <v>666319.15</v>
      </c>
      <c r="E22" s="23"/>
      <c r="F22" s="15"/>
    </row>
    <row r="23" spans="1:6" ht="18.600000000000001" customHeight="1" x14ac:dyDescent="0.25">
      <c r="A23" s="9" t="s">
        <v>17</v>
      </c>
      <c r="B23" s="21">
        <v>164280.79</v>
      </c>
      <c r="C23" s="21">
        <v>-6112.35</v>
      </c>
      <c r="D23" s="20">
        <v>158168.44</v>
      </c>
      <c r="E23" s="23"/>
      <c r="F23" s="15"/>
    </row>
    <row r="24" spans="1:6" ht="18.600000000000001" customHeight="1" x14ac:dyDescent="0.25">
      <c r="A24" s="9" t="s">
        <v>18</v>
      </c>
      <c r="B24" s="21">
        <v>484624.31</v>
      </c>
      <c r="C24" s="21">
        <v>1254.03</v>
      </c>
      <c r="D24" s="20">
        <v>485878.34</v>
      </c>
      <c r="E24" s="23"/>
      <c r="F24" s="15"/>
    </row>
    <row r="25" spans="1:6" ht="33" customHeight="1" x14ac:dyDescent="0.25">
      <c r="A25" s="9" t="s">
        <v>19</v>
      </c>
      <c r="B25" s="21">
        <v>41740.26</v>
      </c>
      <c r="C25" s="21">
        <v>-6548</v>
      </c>
      <c r="D25" s="20">
        <v>35192.26</v>
      </c>
      <c r="E25" s="23"/>
      <c r="F25" s="15"/>
    </row>
    <row r="26" spans="1:6" ht="18.600000000000001" customHeight="1" x14ac:dyDescent="0.25">
      <c r="A26" s="14" t="s">
        <v>20</v>
      </c>
      <c r="B26" s="20">
        <v>-166176.89000000001</v>
      </c>
      <c r="C26" s="21">
        <f t="shared" ref="C26" si="0">C11-C15</f>
        <v>0</v>
      </c>
      <c r="D26" s="22" t="s">
        <v>25</v>
      </c>
      <c r="E26" s="15">
        <f>D11-D15</f>
        <v>-166176.89000000153</v>
      </c>
    </row>
    <row r="54" spans="1:1" s="17" customFormat="1" ht="15.75" x14ac:dyDescent="0.25">
      <c r="A54" s="16" t="s">
        <v>26</v>
      </c>
    </row>
    <row r="55" spans="1:1" s="18" customFormat="1" ht="15.75" x14ac:dyDescent="0.25">
      <c r="A55" s="16" t="s">
        <v>27</v>
      </c>
    </row>
    <row r="56" spans="1:1" s="18" customFormat="1" ht="15.75" x14ac:dyDescent="0.25">
      <c r="A56" s="19">
        <v>45960</v>
      </c>
    </row>
  </sheetData>
  <customSheetViews>
    <customSheetView guid="{D895BC5E-4DE7-4E38-A855-204E9DB171C1}" showPageBreaks="1" printArea="1" view="pageBreakPreview">
      <selection activeCell="D17" sqref="D17"/>
      <pageMargins left="1.1811023622047245" right="0.55118110236220474" top="0.78740157480314965" bottom="0.78740157480314965" header="0" footer="0.31496062992125984"/>
      <pageSetup paperSize="9" scale="75" firstPageNumber="2" orientation="portrait" useFirstPageNumber="1" r:id="rId1"/>
      <headerFooter>
        <oddFooter>&amp;R&amp;"Times New Roman,обычный"&amp;12&amp;P</oddFooter>
      </headerFooter>
    </customSheetView>
    <customSheetView guid="{C99A1D1D-8427-4633-80AA-C3639AFC1CB5}" showPageBreaks="1" printArea="1" view="pageBreakPreview" topLeftCell="A7">
      <selection activeCell="I15" sqref="I15"/>
      <pageMargins left="1.1811023622047245" right="0.55118110236220474" top="0.78740157480314965" bottom="0.78740157480314965" header="0" footer="0.31496062992125984"/>
      <pageSetup paperSize="9" scale="75" firstPageNumber="2" orientation="portrait" useFirstPageNumber="1" r:id="rId2"/>
      <headerFooter>
        <oddFooter>&amp;R&amp;"Times New Roman,обычный"&amp;12&amp;P</oddFooter>
      </headerFooter>
    </customSheetView>
    <customSheetView guid="{40DDF11F-744A-43A0-94EB-1562E9686A06}" showPageBreaks="1" printArea="1" view="pageBreakPreview" topLeftCell="A25">
      <selection activeCell="A29" sqref="A29"/>
      <pageMargins left="1.1811023622047245" right="0.55118110236220474" top="0.78740157480314965" bottom="0.78740157480314965" header="0" footer="0.31496062992125984"/>
      <pageSetup paperSize="9" scale="75" firstPageNumber="2" orientation="portrait" useFirstPageNumber="1" r:id="rId3"/>
      <headerFooter>
        <oddFooter>&amp;R&amp;"Times New Roman,обычный"&amp;12&amp;P</oddFooter>
      </headerFooter>
    </customSheetView>
    <customSheetView guid="{C2B321FE-690D-455F-A14F-2D5A4C189120}" showPageBreaks="1" printArea="1" view="pageBreakPreview" topLeftCell="A10">
      <selection activeCell="I15" sqref="I15"/>
      <pageMargins left="1.1811023622047245" right="0.55118110236220474" top="0.78740157480314965" bottom="0.78740157480314965" header="0" footer="0.31496062992125984"/>
      <pageSetup paperSize="9" scale="75" firstPageNumber="2" orientation="portrait" useFirstPageNumber="1" r:id="rId4"/>
      <headerFooter>
        <oddFooter>&amp;R&amp;"Times New Roman,обычный"&amp;12&amp;P</oddFooter>
      </headerFooter>
    </customSheetView>
    <customSheetView guid="{9ACEDEBF-1F7A-4BA2-9E8E-9E751E4F6B9C}" showPageBreaks="1" printArea="1" view="pageBreakPreview" topLeftCell="A7">
      <selection activeCell="F31" sqref="F31"/>
      <pageMargins left="1.1811023622047245" right="0.55118110236220474" top="0.78740157480314965" bottom="0.78740157480314965" header="0" footer="0.31496062992125984"/>
      <pageSetup paperSize="9" scale="75" firstPageNumber="2" orientation="portrait" useFirstPageNumber="1" r:id="rId5"/>
      <headerFooter>
        <oddFooter>&amp;R&amp;"Times New Roman,обычный"&amp;12&amp;P</oddFooter>
      </headerFooter>
    </customSheetView>
  </customSheetViews>
  <mergeCells count="3">
    <mergeCell ref="A9:A10"/>
    <mergeCell ref="B10:D10"/>
    <mergeCell ref="A6:D6"/>
  </mergeCells>
  <pageMargins left="1.1811023622047245" right="0.55118110236220474" top="0.78740157480314965" bottom="0.78740157480314965" header="0" footer="0.31496062992125984"/>
  <pageSetup paperSize="9" scale="75" firstPageNumber="2" orientation="portrait" useFirstPageNumber="1" r:id="rId6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Парфененко А.В.</cp:lastModifiedBy>
  <cp:lastPrinted>2025-10-15T07:07:00Z</cp:lastPrinted>
  <dcterms:created xsi:type="dcterms:W3CDTF">2007-01-31T11:43:07Z</dcterms:created>
  <dcterms:modified xsi:type="dcterms:W3CDTF">2025-10-27T10:30:22Z</dcterms:modified>
</cp:coreProperties>
</file>